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Website &amp; Brochures\INDICATORS\BOP and TRADE\Trade Data\2025\Quarter 3\Website (NE)\"/>
    </mc:Choice>
  </mc:AlternateContent>
  <xr:revisionPtr revIDLastSave="0" documentId="13_ncr:1_{58DDEBD3-C5C8-4011-9469-011098BCE34B}" xr6:coauthVersionLast="47" xr6:coauthVersionMax="47" xr10:uidLastSave="{00000000-0000-0000-0000-000000000000}"/>
  <bookViews>
    <workbookView xWindow="-120" yWindow="-120" windowWidth="29040" windowHeight="17520" xr2:uid="{12137B8C-709E-4EF5-80B3-2DE90A2658A1}"/>
  </bookViews>
  <sheets>
    <sheet name="SITC rev4 (2digit)" sheetId="1" r:id="rId1"/>
  </sheets>
  <externalReferences>
    <externalReference r:id="rId2"/>
  </externalReferenc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3" i="1" l="1"/>
  <c r="B83" i="1"/>
  <c r="D82" i="1"/>
  <c r="C81" i="1"/>
  <c r="B81" i="1"/>
  <c r="C80" i="1"/>
  <c r="B80" i="1"/>
  <c r="D80" i="1" s="1"/>
  <c r="C79" i="1"/>
  <c r="B79" i="1"/>
  <c r="D79" i="1" s="1"/>
  <c r="C78" i="1"/>
  <c r="B78" i="1"/>
  <c r="D78" i="1" s="1"/>
  <c r="C76" i="1"/>
  <c r="B76" i="1"/>
  <c r="D76" i="1" s="1"/>
  <c r="C75" i="1"/>
  <c r="B75" i="1"/>
  <c r="D75" i="1" s="1"/>
  <c r="C74" i="1"/>
  <c r="B74" i="1"/>
  <c r="D74" i="1" s="1"/>
  <c r="C73" i="1"/>
  <c r="B73" i="1"/>
  <c r="D73" i="1" s="1"/>
  <c r="C72" i="1"/>
  <c r="B72" i="1"/>
  <c r="D72" i="1" s="1"/>
  <c r="C71" i="1"/>
  <c r="B71" i="1"/>
  <c r="D71" i="1" s="1"/>
  <c r="C70" i="1"/>
  <c r="B70" i="1"/>
  <c r="D70" i="1" s="1"/>
  <c r="D69" i="1"/>
  <c r="C69" i="1"/>
  <c r="B69" i="1"/>
  <c r="C67" i="1"/>
  <c r="B67" i="1"/>
  <c r="D67" i="1" s="1"/>
  <c r="C66" i="1"/>
  <c r="D66" i="1" s="1"/>
  <c r="B66" i="1"/>
  <c r="C65" i="1"/>
  <c r="B65" i="1"/>
  <c r="D65" i="1" s="1"/>
  <c r="C64" i="1"/>
  <c r="B64" i="1"/>
  <c r="D64" i="1" s="1"/>
  <c r="C63" i="1"/>
  <c r="B63" i="1"/>
  <c r="D63" i="1" s="1"/>
  <c r="C62" i="1"/>
  <c r="B62" i="1"/>
  <c r="D62" i="1" s="1"/>
  <c r="C61" i="1"/>
  <c r="B61" i="1"/>
  <c r="D61" i="1" s="1"/>
  <c r="C60" i="1"/>
  <c r="B60" i="1"/>
  <c r="D60" i="1" s="1"/>
  <c r="C59" i="1"/>
  <c r="B59" i="1"/>
  <c r="D59" i="1" s="1"/>
  <c r="C57" i="1"/>
  <c r="B57" i="1"/>
  <c r="D57" i="1" s="1"/>
  <c r="C56" i="1"/>
  <c r="B56" i="1"/>
  <c r="D56" i="1" s="1"/>
  <c r="C55" i="1"/>
  <c r="B55" i="1"/>
  <c r="D55" i="1" s="1"/>
  <c r="C54" i="1"/>
  <c r="B54" i="1"/>
  <c r="D54" i="1" s="1"/>
  <c r="C53" i="1"/>
  <c r="B53" i="1"/>
  <c r="D53" i="1" s="1"/>
  <c r="C52" i="1"/>
  <c r="D52" i="1" s="1"/>
  <c r="B52" i="1"/>
  <c r="C51" i="1"/>
  <c r="B51" i="1"/>
  <c r="D51" i="1" s="1"/>
  <c r="C50" i="1"/>
  <c r="B50" i="1"/>
  <c r="D50" i="1" s="1"/>
  <c r="C49" i="1"/>
  <c r="B49" i="1"/>
  <c r="D49" i="1" s="1"/>
  <c r="C47" i="1"/>
  <c r="B47" i="1"/>
  <c r="D47" i="1" s="1"/>
  <c r="C46" i="1"/>
  <c r="B46" i="1"/>
  <c r="D46" i="1" s="1"/>
  <c r="D45" i="1"/>
  <c r="C45" i="1"/>
  <c r="B45" i="1"/>
  <c r="C44" i="1"/>
  <c r="B44" i="1"/>
  <c r="D44" i="1" s="1"/>
  <c r="C43" i="1"/>
  <c r="B43" i="1"/>
  <c r="D43" i="1" s="1"/>
  <c r="C42" i="1"/>
  <c r="B42" i="1"/>
  <c r="D42" i="1" s="1"/>
  <c r="C41" i="1"/>
  <c r="B41" i="1"/>
  <c r="D41" i="1" s="1"/>
  <c r="C40" i="1"/>
  <c r="B40" i="1"/>
  <c r="C39" i="1"/>
  <c r="B39" i="1"/>
  <c r="D39" i="1" s="1"/>
  <c r="C37" i="1"/>
  <c r="D37" i="1" s="1"/>
  <c r="B37" i="1"/>
  <c r="C36" i="1"/>
  <c r="B36" i="1"/>
  <c r="D36" i="1" s="1"/>
  <c r="C35" i="1"/>
  <c r="B35" i="1"/>
  <c r="D35" i="1" s="1"/>
  <c r="C33" i="1"/>
  <c r="B33" i="1"/>
  <c r="D33" i="1" s="1"/>
  <c r="C32" i="1"/>
  <c r="B32" i="1"/>
  <c r="D32" i="1" s="1"/>
  <c r="C31" i="1"/>
  <c r="B31" i="1"/>
  <c r="D31" i="1" s="1"/>
  <c r="C30" i="1"/>
  <c r="B30" i="1"/>
  <c r="D30" i="1" s="1"/>
  <c r="C28" i="1"/>
  <c r="B28" i="1"/>
  <c r="D28" i="1" s="1"/>
  <c r="C27" i="1"/>
  <c r="B27" i="1"/>
  <c r="D27" i="1" s="1"/>
  <c r="C26" i="1"/>
  <c r="B26" i="1"/>
  <c r="C25" i="1"/>
  <c r="B25" i="1"/>
  <c r="D25" i="1" s="1"/>
  <c r="C24" i="1"/>
  <c r="B24" i="1"/>
  <c r="D24" i="1" s="1"/>
  <c r="C23" i="1"/>
  <c r="B23" i="1"/>
  <c r="D23" i="1" s="1"/>
  <c r="C22" i="1"/>
  <c r="B22" i="1"/>
  <c r="C21" i="1"/>
  <c r="B21" i="1"/>
  <c r="D21" i="1" s="1"/>
  <c r="C20" i="1"/>
  <c r="B20" i="1"/>
  <c r="D20" i="1" s="1"/>
  <c r="C18" i="1"/>
  <c r="B18" i="1"/>
  <c r="D18" i="1" s="1"/>
  <c r="C17" i="1"/>
  <c r="B17" i="1"/>
  <c r="D17" i="1" s="1"/>
  <c r="C15" i="1"/>
  <c r="B15" i="1"/>
  <c r="D15" i="1" s="1"/>
  <c r="C14" i="1"/>
  <c r="B14" i="1"/>
  <c r="D14" i="1" s="1"/>
  <c r="C13" i="1"/>
  <c r="B13" i="1"/>
  <c r="D13" i="1" s="1"/>
  <c r="C12" i="1"/>
  <c r="B12" i="1"/>
  <c r="D12" i="1" s="1"/>
  <c r="C11" i="1"/>
  <c r="B11" i="1"/>
  <c r="D11" i="1" s="1"/>
  <c r="C10" i="1"/>
  <c r="B10" i="1"/>
  <c r="D10" i="1" s="1"/>
  <c r="C9" i="1"/>
  <c r="B9" i="1"/>
  <c r="D9" i="1" s="1"/>
  <c r="C8" i="1"/>
  <c r="B8" i="1"/>
  <c r="D8" i="1" s="1"/>
  <c r="C7" i="1"/>
  <c r="B7" i="1"/>
  <c r="C6" i="1"/>
  <c r="B6" i="1"/>
  <c r="D6" i="1" s="1"/>
  <c r="D26" i="1" l="1"/>
  <c r="D7" i="1"/>
  <c r="D22" i="1"/>
  <c r="D81" i="1"/>
  <c r="D83" i="1"/>
  <c r="D40" i="1"/>
</calcChain>
</file>

<file path=xl/sharedStrings.xml><?xml version="1.0" encoding="utf-8"?>
<sst xmlns="http://schemas.openxmlformats.org/spreadsheetml/2006/main" count="84" uniqueCount="84">
  <si>
    <t>Table 5. Merchandise Imports by Standard International</t>
  </si>
  <si>
    <t>January-September</t>
  </si>
  <si>
    <t>2025/2024</t>
  </si>
  <si>
    <t>Chg %</t>
  </si>
  <si>
    <t>Food and live animals</t>
  </si>
  <si>
    <t>Live animals other than animals of division 03</t>
  </si>
  <si>
    <t>Meat and meat preparations</t>
  </si>
  <si>
    <t>Dairy products and birds’ eggs</t>
  </si>
  <si>
    <t>Fish (not marine mammals), crustaceans, molluscs and aquatic invertebrates, and preparations thereof</t>
  </si>
  <si>
    <t>Cereals and cereal preparations</t>
  </si>
  <si>
    <t>Vegetables and fruit</t>
  </si>
  <si>
    <t>Sugars, sugar preparations and honey</t>
  </si>
  <si>
    <t>Coffee, tea, cocoa, spices, and manufactures thereof</t>
  </si>
  <si>
    <t>Feeding stuff for animals (not including unmilled cereals)</t>
  </si>
  <si>
    <t>Miscellaneous  edible products and preparations</t>
  </si>
  <si>
    <t>Beverages &amp; tobacco</t>
  </si>
  <si>
    <t>Beverages</t>
  </si>
  <si>
    <t>Tobacco and tobacco manufactures</t>
  </si>
  <si>
    <t>Crude materials, inedible, except fuels</t>
  </si>
  <si>
    <t>Hides, skins and furskins, raw</t>
  </si>
  <si>
    <t>Oil-seeds and oleaginous fruits</t>
  </si>
  <si>
    <t>Crude rubber (including synthetic and reclaimed)</t>
  </si>
  <si>
    <t>Cork and wood</t>
  </si>
  <si>
    <t>Pulp and waste paper</t>
  </si>
  <si>
    <t>Textile fibres (other than wool tops and other combed wool) and their wastes (not manufactured into yarn or fabric)</t>
  </si>
  <si>
    <t>Crude fertilizers, other than those of Division 56, and crude minerals (excluding coal, petroleum and precious stones)</t>
  </si>
  <si>
    <t>Metallifeours ores and metal scraps</t>
  </si>
  <si>
    <t>Crude animal and vegetable materials, n.e.s.</t>
  </si>
  <si>
    <t>Mineral fuels, lubricants &amp; related materials</t>
  </si>
  <si>
    <t>Coal, coke and briquettes</t>
  </si>
  <si>
    <t>Petroleum, petroleum products and related materials</t>
  </si>
  <si>
    <t>Gas, natural and manufactured</t>
  </si>
  <si>
    <t>Electric current</t>
  </si>
  <si>
    <t>Animal &amp; Vegetable oils, fats and waxes</t>
  </si>
  <si>
    <t>Animal oils and fats</t>
  </si>
  <si>
    <t>Fixed vegetable fats and oils, crude, refined or fractionated</t>
  </si>
  <si>
    <t>Animal or vegetable fats and oils, processed; waxes of animal or vegetable origin; inedible mixtures or preparations of animal or vegetable fats or oils, n.e.s.</t>
  </si>
  <si>
    <t>Chemicals &amp; related products, n.e.s</t>
  </si>
  <si>
    <t>Organic chemicals</t>
  </si>
  <si>
    <t>Inorganic chemicals</t>
  </si>
  <si>
    <t>Dyeing, tanning and colouring materials</t>
  </si>
  <si>
    <t>Medicinal and pharmaceutical products</t>
  </si>
  <si>
    <t>Essential oils and resinoids and perfume materials; toilet, polishing and cleansing preparations</t>
  </si>
  <si>
    <t>Fertilizers (other than those of group 272)</t>
  </si>
  <si>
    <t>Plastics in primary forms</t>
  </si>
  <si>
    <t>Plastics in non-primary forms</t>
  </si>
  <si>
    <t>Chemical materials and products, n.e.s.</t>
  </si>
  <si>
    <t>Manufactured goods classified chiefly by material</t>
  </si>
  <si>
    <t>Leather, leather manufactures, n.e.s., and dressed furskins</t>
  </si>
  <si>
    <t>Rubber manufactures, n.e.s.</t>
  </si>
  <si>
    <t>Cork and wood manufactures (excluding furniture)</t>
  </si>
  <si>
    <t>Paper, paperboard and articles of paper pulp, of paper or of paperboard</t>
  </si>
  <si>
    <t>Textile yarn, fabrics, made-up articles, n.e.s., and related products</t>
  </si>
  <si>
    <t>Non-metallic mineral manufactures, n.e.s.</t>
  </si>
  <si>
    <t>Iron and steel</t>
  </si>
  <si>
    <t>Non-ferrous metals</t>
  </si>
  <si>
    <t>Manufactures of metals, n.e.s.</t>
  </si>
  <si>
    <t xml:space="preserve">Machinery &amp; transport equipment </t>
  </si>
  <si>
    <t>Power-generating machinery and equipment</t>
  </si>
  <si>
    <t>Machinery specialized for particular industries</t>
  </si>
  <si>
    <t>Metalworking machinery</t>
  </si>
  <si>
    <t>General industrial machinery and equipment, n.e.s., and machine parts, n.e.s.</t>
  </si>
  <si>
    <t>Office machines and automatic data-processing machines</t>
  </si>
  <si>
    <t>Telecommunications and sound-recording and reproducing apparatus and equipment</t>
  </si>
  <si>
    <t>Electrical machinery, apparatus and appliances, n.e.s., and electrical parts thereof (including non-electrical counterparts, n.e.s., of electrical household-type equipment)</t>
  </si>
  <si>
    <t>Road vehicles (including air-cushion vehicles)</t>
  </si>
  <si>
    <t>Other transport equipment</t>
  </si>
  <si>
    <t>Miscellaneous manufactured articles</t>
  </si>
  <si>
    <t>Prefabricated buildings; sanitary, plumbing, heating and lighting fixtures and fittings, n.e.s.</t>
  </si>
  <si>
    <t>Furniture and parts thereof; bedding, mattresses, mattress supports, cushions and similar stuffed furnishings</t>
  </si>
  <si>
    <t>Travel goods, handbags and similar containers</t>
  </si>
  <si>
    <t>Articles of apparel and clothing accessories</t>
  </si>
  <si>
    <t>Footwear</t>
  </si>
  <si>
    <t>Professional, scientific and controlling instruments and apparatus, n.e.s.</t>
  </si>
  <si>
    <t>Photographic apparatus, equipment and supplies and optical goods, n.e.s.; watches and clocks</t>
  </si>
  <si>
    <t>Miscellaneous manufactured articles, n.e.s.</t>
  </si>
  <si>
    <t>Commodities and transactions not classified elsewhere in the SITC</t>
  </si>
  <si>
    <t>Postal Packages not classified according to kind</t>
  </si>
  <si>
    <t>Special transactions and commodities not classified according to kind</t>
  </si>
  <si>
    <t>Coin (other than gold coin), not being legal tender</t>
  </si>
  <si>
    <t>Gold, non-monetary (excluding gold ores and concentrates)</t>
  </si>
  <si>
    <t>Miscellaneous Items</t>
  </si>
  <si>
    <t>Total</t>
  </si>
  <si>
    <t xml:space="preserve">                      Trade Classification (SITC) 2 Digit, CI$000, January-September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</si>
</sst>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Book Antiqua"/>
      <family val="1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u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6" xfId="0" applyFont="1" applyBorder="1" applyAlignment="1">
      <alignment horizontal="center" vertical="top" wrapText="1"/>
    </xf>
    <xf numFmtId="0" fontId="4" fillId="0" borderId="7" xfId="0" applyFont="1" applyBorder="1"/>
    <xf numFmtId="17" fontId="5" fillId="0" borderId="8" xfId="0" applyNumberFormat="1" applyFont="1" applyBorder="1" applyAlignment="1">
      <alignment horizontal="right"/>
    </xf>
    <xf numFmtId="164" fontId="6" fillId="0" borderId="9" xfId="1" applyNumberFormat="1" applyFont="1" applyFill="1" applyBorder="1" applyAlignment="1" applyProtection="1">
      <alignment horizontal="center"/>
    </xf>
    <xf numFmtId="0" fontId="7" fillId="0" borderId="10" xfId="0" applyFont="1" applyBorder="1"/>
    <xf numFmtId="165" fontId="8" fillId="0" borderId="11" xfId="1" applyNumberFormat="1" applyFont="1" applyFill="1" applyBorder="1" applyAlignment="1">
      <alignment horizontal="right"/>
    </xf>
    <xf numFmtId="164" fontId="8" fillId="0" borderId="10" xfId="1" applyNumberFormat="1" applyFont="1" applyFill="1" applyBorder="1" applyAlignment="1">
      <alignment horizontal="center"/>
    </xf>
    <xf numFmtId="0" fontId="9" fillId="0" borderId="10" xfId="0" applyFont="1" applyBorder="1"/>
    <xf numFmtId="165" fontId="9" fillId="0" borderId="10" xfId="1" applyNumberFormat="1" applyFont="1" applyFill="1" applyBorder="1"/>
    <xf numFmtId="164" fontId="9" fillId="0" borderId="10" xfId="2" applyNumberFormat="1" applyFont="1" applyFill="1" applyBorder="1" applyAlignment="1">
      <alignment horizontal="right"/>
    </xf>
    <xf numFmtId="0" fontId="9" fillId="0" borderId="10" xfId="0" applyFont="1" applyBorder="1" applyAlignment="1">
      <alignment wrapText="1"/>
    </xf>
    <xf numFmtId="0" fontId="2" fillId="0" borderId="0" xfId="0" applyFont="1"/>
    <xf numFmtId="164" fontId="9" fillId="0" borderId="12" xfId="2" applyNumberFormat="1" applyFont="1" applyFill="1" applyBorder="1" applyAlignment="1">
      <alignment horizontal="right"/>
    </xf>
    <xf numFmtId="0" fontId="9" fillId="0" borderId="13" xfId="0" applyFont="1" applyBorder="1"/>
    <xf numFmtId="165" fontId="9" fillId="0" borderId="13" xfId="1" applyNumberFormat="1" applyFont="1" applyFill="1" applyBorder="1"/>
    <xf numFmtId="164" fontId="9" fillId="0" borderId="13" xfId="2" applyNumberFormat="1" applyFont="1" applyFill="1" applyBorder="1" applyAlignment="1">
      <alignment horizontal="right"/>
    </xf>
    <xf numFmtId="165" fontId="6" fillId="0" borderId="10" xfId="1" applyNumberFormat="1" applyFont="1" applyFill="1" applyBorder="1"/>
    <xf numFmtId="0" fontId="10" fillId="0" borderId="14" xfId="0" applyFont="1" applyBorder="1"/>
    <xf numFmtId="165" fontId="8" fillId="0" borderId="14" xfId="1" applyNumberFormat="1" applyFont="1" applyFill="1" applyBorder="1"/>
    <xf numFmtId="164" fontId="6" fillId="0" borderId="14" xfId="2" applyNumberFormat="1" applyFont="1" applyFill="1" applyBorder="1" applyAlignment="1">
      <alignment horizontal="right"/>
    </xf>
    <xf numFmtId="164" fontId="6" fillId="0" borderId="7" xfId="1" quotePrefix="1" applyNumberFormat="1" applyFont="1" applyFill="1" applyBorder="1" applyAlignment="1" applyProtection="1">
      <alignment horizontal="center"/>
      <protection locked="0"/>
    </xf>
    <xf numFmtId="0" fontId="6" fillId="0" borderId="9" xfId="1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1" xfId="1" applyNumberFormat="1" applyFont="1" applyFill="1" applyBorder="1" applyAlignment="1" applyProtection="1">
      <alignment horizontal="center"/>
      <protection locked="0"/>
    </xf>
    <xf numFmtId="0" fontId="6" fillId="0" borderId="3" xfId="1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%20needs%20to%20be%20cleaned/Merchandise%20Imports%20by%20Standard%20International%20Trade%20Classification%20(SITC)%202%20Digit%20(January%20-%20September).xlsx?B89B6C9B" TargetMode="External"/><Relationship Id="rId1" Type="http://schemas.openxmlformats.org/officeDocument/2006/relationships/externalLinkPath" Target="file:///\\B89B6C9B\Merchandise%20Imports%20by%20Standard%20International%20Trade%20Classification%20(SITC)%202%20Digit%20(January%20-%20Septemb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ITC rev 4 (2 digit) "/>
    </sheetNames>
    <sheetDataSet>
      <sheetData sheetId="0">
        <row r="11">
          <cell r="Q11">
            <v>307010.33199999999</v>
          </cell>
          <cell r="V11">
            <v>302518.98599999998</v>
          </cell>
        </row>
        <row r="12">
          <cell r="Q12">
            <v>48404997.540999994</v>
          </cell>
          <cell r="V12">
            <v>40590693.443999998</v>
          </cell>
        </row>
        <row r="13">
          <cell r="Q13">
            <v>27350945.908</v>
          </cell>
          <cell r="V13">
            <v>22292015.684</v>
          </cell>
        </row>
        <row r="14">
          <cell r="Q14">
            <v>16922928.103</v>
          </cell>
          <cell r="V14">
            <v>13867801.069</v>
          </cell>
        </row>
        <row r="15">
          <cell r="Q15">
            <v>26678376.540000003</v>
          </cell>
          <cell r="V15">
            <v>21968502.978</v>
          </cell>
        </row>
        <row r="16">
          <cell r="Q16">
            <v>55484884.033</v>
          </cell>
          <cell r="V16">
            <v>50465618.026000001</v>
          </cell>
        </row>
        <row r="17">
          <cell r="Q17">
            <v>3815090.9159999997</v>
          </cell>
          <cell r="V17">
            <v>3403256.338</v>
          </cell>
        </row>
        <row r="18">
          <cell r="Q18">
            <v>10416000.042000001</v>
          </cell>
          <cell r="V18">
            <v>8523433.1699999999</v>
          </cell>
        </row>
        <row r="19">
          <cell r="Q19">
            <v>8539326.154000001</v>
          </cell>
          <cell r="V19">
            <v>7822239.2719999999</v>
          </cell>
        </row>
        <row r="20">
          <cell r="Q20">
            <v>38794337.885000005</v>
          </cell>
          <cell r="V20">
            <v>41429516.114999995</v>
          </cell>
        </row>
        <row r="21">
          <cell r="Q21">
            <v>45311700.622000001</v>
          </cell>
          <cell r="V21">
            <v>40178172.399000004</v>
          </cell>
        </row>
        <row r="22">
          <cell r="Q22">
            <v>6105462.6390000004</v>
          </cell>
          <cell r="V22">
            <v>4686355.4350000005</v>
          </cell>
        </row>
        <row r="23">
          <cell r="Q23">
            <v>0</v>
          </cell>
          <cell r="V23">
            <v>0</v>
          </cell>
        </row>
        <row r="24">
          <cell r="Q24">
            <v>207783.10599999997</v>
          </cell>
          <cell r="V24">
            <v>180996.63999999998</v>
          </cell>
        </row>
        <row r="25">
          <cell r="Q25">
            <v>72105.624000000011</v>
          </cell>
          <cell r="V25">
            <v>136866.022</v>
          </cell>
        </row>
        <row r="26">
          <cell r="Q26">
            <v>1308441.31</v>
          </cell>
          <cell r="V26">
            <v>621437.29800000007</v>
          </cell>
        </row>
        <row r="27">
          <cell r="Q27">
            <v>7749.5460000000003</v>
          </cell>
          <cell r="V27">
            <v>3635.8049999999998</v>
          </cell>
        </row>
        <row r="28">
          <cell r="Q28">
            <v>45786.811000000002</v>
          </cell>
          <cell r="V28">
            <v>127914.747</v>
          </cell>
        </row>
        <row r="29">
          <cell r="Q29">
            <v>7253203.9179999996</v>
          </cell>
          <cell r="V29">
            <v>7008492.6409999989</v>
          </cell>
        </row>
        <row r="30">
          <cell r="Q30">
            <v>147.30199999999999</v>
          </cell>
          <cell r="V30">
            <v>91413.763999999996</v>
          </cell>
        </row>
        <row r="31">
          <cell r="Q31">
            <v>4107068.4370000004</v>
          </cell>
          <cell r="V31">
            <v>3565696.841</v>
          </cell>
        </row>
        <row r="32">
          <cell r="Q32">
            <v>206132.40599999999</v>
          </cell>
          <cell r="V32">
            <v>153606.36500000002</v>
          </cell>
        </row>
        <row r="33">
          <cell r="Q33">
            <v>149371953.44499999</v>
          </cell>
          <cell r="V33">
            <v>173911823.27499998</v>
          </cell>
        </row>
        <row r="34">
          <cell r="Q34">
            <v>3331294.1509999996</v>
          </cell>
          <cell r="V34">
            <v>2421448.327</v>
          </cell>
        </row>
        <row r="35">
          <cell r="Q35">
            <v>0</v>
          </cell>
          <cell r="V35">
            <v>0</v>
          </cell>
        </row>
        <row r="36">
          <cell r="Q36">
            <v>78146.125</v>
          </cell>
          <cell r="V36">
            <v>126999.57500000001</v>
          </cell>
        </row>
        <row r="37">
          <cell r="Q37">
            <v>2051017.2820000001</v>
          </cell>
          <cell r="V37">
            <v>1841935.5619999999</v>
          </cell>
        </row>
        <row r="38">
          <cell r="Q38">
            <v>333811.16099999996</v>
          </cell>
          <cell r="V38">
            <v>320377.34299999999</v>
          </cell>
        </row>
        <row r="39">
          <cell r="Q39">
            <v>625267.09600000002</v>
          </cell>
          <cell r="V39">
            <v>774979.93400000012</v>
          </cell>
        </row>
        <row r="40">
          <cell r="Q40">
            <v>1430008.1880000001</v>
          </cell>
          <cell r="V40">
            <v>1719379.0319999999</v>
          </cell>
        </row>
        <row r="41">
          <cell r="Q41">
            <v>14318639.756999999</v>
          </cell>
          <cell r="V41">
            <v>13597033.916999999</v>
          </cell>
        </row>
        <row r="42">
          <cell r="Q42">
            <v>37570379.843999997</v>
          </cell>
          <cell r="V42">
            <v>29877815.827999994</v>
          </cell>
        </row>
        <row r="43">
          <cell r="Q43">
            <v>30481433.560000002</v>
          </cell>
          <cell r="V43">
            <v>25295509.640000001</v>
          </cell>
        </row>
        <row r="44">
          <cell r="Q44">
            <v>152199.89299999998</v>
          </cell>
          <cell r="V44">
            <v>197632.68799999999</v>
          </cell>
        </row>
        <row r="45">
          <cell r="Q45">
            <v>536820.875</v>
          </cell>
          <cell r="V45">
            <v>633307.08100000001</v>
          </cell>
        </row>
        <row r="46">
          <cell r="Q46">
            <v>13736274.164999999</v>
          </cell>
          <cell r="V46">
            <v>12810068.317000002</v>
          </cell>
        </row>
        <row r="47">
          <cell r="Q47">
            <v>12832573.454</v>
          </cell>
          <cell r="V47">
            <v>8497785.9959999993</v>
          </cell>
        </row>
        <row r="48">
          <cell r="Q48">
            <v>240520.81199999998</v>
          </cell>
          <cell r="V48">
            <v>194622.07</v>
          </cell>
        </row>
        <row r="49">
          <cell r="Q49">
            <v>6631155.4950000001</v>
          </cell>
          <cell r="V49">
            <v>5288586.1210000003</v>
          </cell>
        </row>
        <row r="50">
          <cell r="Q50">
            <v>19178663.708999999</v>
          </cell>
          <cell r="V50">
            <v>16951684.630000003</v>
          </cell>
        </row>
        <row r="51">
          <cell r="Q51">
            <v>17218266.020000003</v>
          </cell>
          <cell r="V51">
            <v>14950921.079</v>
          </cell>
        </row>
        <row r="52">
          <cell r="Q52">
            <v>8502939.6130000018</v>
          </cell>
          <cell r="V52">
            <v>8123646.2660000008</v>
          </cell>
        </row>
        <row r="53">
          <cell r="Q53">
            <v>29091359.272</v>
          </cell>
          <cell r="V53">
            <v>24064728.193</v>
          </cell>
        </row>
        <row r="54">
          <cell r="Q54">
            <v>16500663.811999999</v>
          </cell>
          <cell r="V54">
            <v>9646706.4210000001</v>
          </cell>
        </row>
        <row r="55">
          <cell r="Q55">
            <v>7564301.4059999995</v>
          </cell>
          <cell r="V55">
            <v>9194583.6799999997</v>
          </cell>
        </row>
        <row r="56">
          <cell r="Q56">
            <v>60228594.332999997</v>
          </cell>
          <cell r="V56">
            <v>63000190.158</v>
          </cell>
        </row>
        <row r="57">
          <cell r="Q57">
            <v>12550019.055</v>
          </cell>
          <cell r="V57">
            <v>15173826.394000001</v>
          </cell>
        </row>
        <row r="58">
          <cell r="Q58">
            <v>9268806.1720000003</v>
          </cell>
          <cell r="V58">
            <v>8333011.0719999997</v>
          </cell>
        </row>
        <row r="59">
          <cell r="Q59">
            <v>4235414.8039999995</v>
          </cell>
          <cell r="V59">
            <v>3018098.6390000004</v>
          </cell>
        </row>
        <row r="60">
          <cell r="Q60">
            <v>40860228.114999995</v>
          </cell>
          <cell r="V60">
            <v>33345148.527000003</v>
          </cell>
        </row>
        <row r="61">
          <cell r="Q61">
            <v>17080484.469999999</v>
          </cell>
          <cell r="V61">
            <v>12651043.57</v>
          </cell>
        </row>
        <row r="62">
          <cell r="Q62">
            <v>27730862.028000001</v>
          </cell>
          <cell r="V62">
            <v>23582696.585000001</v>
          </cell>
        </row>
        <row r="63">
          <cell r="Q63">
            <v>53477747.177000001</v>
          </cell>
          <cell r="V63">
            <v>53724399.965999991</v>
          </cell>
        </row>
        <row r="64">
          <cell r="Q64">
            <v>91918916.273000002</v>
          </cell>
          <cell r="V64">
            <v>83656879.081</v>
          </cell>
        </row>
        <row r="65">
          <cell r="Q65">
            <v>6654240.9780000001</v>
          </cell>
          <cell r="V65">
            <v>11015280.227</v>
          </cell>
        </row>
        <row r="66">
          <cell r="Q66">
            <v>6451024.1700000009</v>
          </cell>
          <cell r="V66">
            <v>5446922.5520000001</v>
          </cell>
        </row>
        <row r="67">
          <cell r="Q67">
            <v>38463233.57</v>
          </cell>
          <cell r="V67">
            <v>35084472.822999999</v>
          </cell>
        </row>
        <row r="68">
          <cell r="Q68">
            <v>2762757.8330000001</v>
          </cell>
          <cell r="V68">
            <v>2360962.0269999998</v>
          </cell>
        </row>
        <row r="69">
          <cell r="Q69">
            <v>73473327.085999995</v>
          </cell>
          <cell r="V69">
            <v>66089839.278999999</v>
          </cell>
        </row>
        <row r="70">
          <cell r="Q70">
            <v>3425225.1940000001</v>
          </cell>
          <cell r="V70">
            <v>2870162.375</v>
          </cell>
        </row>
        <row r="71">
          <cell r="Q71">
            <v>21199089.761</v>
          </cell>
          <cell r="V71">
            <v>17913113.634</v>
          </cell>
        </row>
        <row r="72">
          <cell r="Q72">
            <v>29152291.802999999</v>
          </cell>
          <cell r="V72">
            <v>26559948.732000001</v>
          </cell>
        </row>
        <row r="73">
          <cell r="Q73">
            <v>114045992.252</v>
          </cell>
          <cell r="V73">
            <v>91916078.754999995</v>
          </cell>
        </row>
        <row r="74">
          <cell r="Q74">
            <v>887210.61199999996</v>
          </cell>
          <cell r="V74">
            <v>864399.85699999996</v>
          </cell>
        </row>
        <row r="75">
          <cell r="Q75">
            <v>23146684.247000001</v>
          </cell>
          <cell r="V75">
            <v>43855249.980000004</v>
          </cell>
        </row>
        <row r="76">
          <cell r="Q76">
            <v>176110.74599999998</v>
          </cell>
          <cell r="V76">
            <v>150345.40100000001</v>
          </cell>
        </row>
        <row r="77">
          <cell r="Q77">
            <v>19887780.184</v>
          </cell>
          <cell r="V77">
            <v>14169400.013</v>
          </cell>
        </row>
        <row r="78">
          <cell r="Q78">
            <v>1330193209.1760001</v>
          </cell>
          <cell r="V78">
            <v>1242643227.6659999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14DC8-B234-40E7-A6E7-718A84704439}">
  <dimension ref="A1:L83"/>
  <sheetViews>
    <sheetView tabSelected="1" workbookViewId="0">
      <selection activeCell="J5" sqref="J5"/>
    </sheetView>
  </sheetViews>
  <sheetFormatPr defaultRowHeight="15" x14ac:dyDescent="0.25"/>
  <cols>
    <col min="1" max="1" width="97" customWidth="1"/>
    <col min="2" max="2" width="15.5703125" customWidth="1"/>
    <col min="3" max="3" width="15.140625" customWidth="1"/>
    <col min="4" max="4" width="18.42578125" customWidth="1"/>
  </cols>
  <sheetData>
    <row r="1" spans="1:12" ht="20.25" x14ac:dyDescent="0.3">
      <c r="A1" s="23" t="s">
        <v>0</v>
      </c>
      <c r="B1" s="24"/>
      <c r="C1" s="24"/>
      <c r="D1" s="25"/>
    </row>
    <row r="2" spans="1:12" ht="21" thickBot="1" x14ac:dyDescent="0.3">
      <c r="A2" s="26" t="s">
        <v>83</v>
      </c>
      <c r="B2" s="27"/>
      <c r="C2" s="27"/>
      <c r="D2" s="1"/>
    </row>
    <row r="3" spans="1:12" ht="21" x14ac:dyDescent="0.35">
      <c r="A3" s="2"/>
      <c r="B3" s="28" t="s">
        <v>1</v>
      </c>
      <c r="C3" s="29"/>
      <c r="D3" s="21" t="s">
        <v>2</v>
      </c>
    </row>
    <row r="4" spans="1:12" ht="21" x14ac:dyDescent="0.35">
      <c r="A4" s="3"/>
      <c r="B4" s="22">
        <v>2025</v>
      </c>
      <c r="C4" s="22">
        <v>2024</v>
      </c>
      <c r="D4" s="4" t="s">
        <v>3</v>
      </c>
    </row>
    <row r="5" spans="1:12" ht="21" x14ac:dyDescent="0.35">
      <c r="A5" s="5" t="s">
        <v>4</v>
      </c>
      <c r="B5" s="6"/>
      <c r="C5" s="6"/>
      <c r="D5" s="7"/>
      <c r="H5" s="30"/>
      <c r="I5" s="30"/>
      <c r="J5" s="30"/>
      <c r="K5" s="30"/>
      <c r="L5" s="30"/>
    </row>
    <row r="6" spans="1:12" ht="20.25" x14ac:dyDescent="0.3">
      <c r="A6" s="8" t="s">
        <v>5</v>
      </c>
      <c r="B6" s="9">
        <f>[1]Input!Q11/1000</f>
        <v>307.01033200000001</v>
      </c>
      <c r="C6" s="9">
        <f>[1]Input!V11/1000</f>
        <v>302.51898599999998</v>
      </c>
      <c r="D6" s="10">
        <f t="shared" ref="D6:D15" si="0">IFERROR((B6-C6)/C6,"-")</f>
        <v>1.4846492973502236E-2</v>
      </c>
      <c r="H6" s="32"/>
      <c r="I6" s="32"/>
      <c r="J6" s="32"/>
      <c r="K6" s="32"/>
      <c r="L6" s="30"/>
    </row>
    <row r="7" spans="1:12" ht="20.25" x14ac:dyDescent="0.3">
      <c r="A7" s="8" t="s">
        <v>6</v>
      </c>
      <c r="B7" s="9">
        <f>[1]Input!Q12/1000</f>
        <v>48404.997540999997</v>
      </c>
      <c r="C7" s="9">
        <f>[1]Input!V12/1000</f>
        <v>40590.693443999997</v>
      </c>
      <c r="D7" s="10">
        <f t="shared" si="0"/>
        <v>0.19251467353670176</v>
      </c>
      <c r="H7" s="33"/>
      <c r="I7" s="33"/>
      <c r="J7" s="33"/>
      <c r="K7" s="31"/>
      <c r="L7" s="30"/>
    </row>
    <row r="8" spans="1:12" ht="18.75" x14ac:dyDescent="0.3">
      <c r="A8" s="8" t="s">
        <v>7</v>
      </c>
      <c r="B8" s="9">
        <f>[1]Input!Q13/1000</f>
        <v>27350.945908000002</v>
      </c>
      <c r="C8" s="9">
        <f>[1]Input!V13/1000</f>
        <v>22292.015684000002</v>
      </c>
      <c r="D8" s="10">
        <f t="shared" si="0"/>
        <v>0.2269391111020537</v>
      </c>
      <c r="H8" s="30"/>
      <c r="I8" s="30"/>
      <c r="J8" s="30"/>
      <c r="K8" s="30"/>
      <c r="L8" s="30"/>
    </row>
    <row r="9" spans="1:12" ht="37.5" x14ac:dyDescent="0.3">
      <c r="A9" s="11" t="s">
        <v>8</v>
      </c>
      <c r="B9" s="9">
        <f>[1]Input!Q14/1000</f>
        <v>16922.928102999998</v>
      </c>
      <c r="C9" s="9">
        <f>[1]Input!V14/1000</f>
        <v>13867.801069000001</v>
      </c>
      <c r="D9" s="10">
        <f t="shared" si="0"/>
        <v>0.22030363853642304</v>
      </c>
      <c r="H9" s="30"/>
      <c r="I9" s="30"/>
      <c r="J9" s="30"/>
      <c r="K9" s="30"/>
      <c r="L9" s="30"/>
    </row>
    <row r="10" spans="1:12" ht="18.75" x14ac:dyDescent="0.3">
      <c r="A10" s="8" t="s">
        <v>9</v>
      </c>
      <c r="B10" s="9">
        <f>[1]Input!Q15/1000</f>
        <v>26678.376540000001</v>
      </c>
      <c r="C10" s="9">
        <f>[1]Input!V15/1000</f>
        <v>21968.502978</v>
      </c>
      <c r="D10" s="10">
        <f t="shared" si="0"/>
        <v>0.21439210339988241</v>
      </c>
    </row>
    <row r="11" spans="1:12" ht="18.75" x14ac:dyDescent="0.3">
      <c r="A11" s="8" t="s">
        <v>10</v>
      </c>
      <c r="B11" s="9">
        <f>[1]Input!Q16/1000</f>
        <v>55484.884033000002</v>
      </c>
      <c r="C11" s="9">
        <f>[1]Input!V16/1000</f>
        <v>50465.618026000004</v>
      </c>
      <c r="D11" s="10">
        <f t="shared" si="0"/>
        <v>9.9459120948723168E-2</v>
      </c>
    </row>
    <row r="12" spans="1:12" ht="18.75" x14ac:dyDescent="0.3">
      <c r="A12" s="8" t="s">
        <v>11</v>
      </c>
      <c r="B12" s="9">
        <f>[1]Input!Q17/1000</f>
        <v>3815.0909159999997</v>
      </c>
      <c r="C12" s="9">
        <f>[1]Input!V17/1000</f>
        <v>3403.2563380000001</v>
      </c>
      <c r="D12" s="10">
        <f t="shared" si="0"/>
        <v>0.12101191832115218</v>
      </c>
    </row>
    <row r="13" spans="1:12" ht="18.75" x14ac:dyDescent="0.3">
      <c r="A13" s="8" t="s">
        <v>12</v>
      </c>
      <c r="B13" s="9">
        <f>[1]Input!Q18/1000</f>
        <v>10416.000042000001</v>
      </c>
      <c r="C13" s="9">
        <f>[1]Input!V18/1000</f>
        <v>8523.4331700000002</v>
      </c>
      <c r="D13" s="10">
        <f t="shared" si="0"/>
        <v>0.22204278889183821</v>
      </c>
    </row>
    <row r="14" spans="1:12" ht="18.75" x14ac:dyDescent="0.3">
      <c r="A14" s="8" t="s">
        <v>13</v>
      </c>
      <c r="B14" s="9">
        <f>[1]Input!Q19/1000</f>
        <v>8539.3261540000003</v>
      </c>
      <c r="C14" s="9">
        <f>[1]Input!V19/1000</f>
        <v>7822.2392719999998</v>
      </c>
      <c r="D14" s="10">
        <f t="shared" si="0"/>
        <v>9.1672839076508444E-2</v>
      </c>
    </row>
    <row r="15" spans="1:12" ht="18.75" x14ac:dyDescent="0.3">
      <c r="A15" s="8" t="s">
        <v>14</v>
      </c>
      <c r="B15" s="9">
        <f>[1]Input!Q20/1000</f>
        <v>38794.337885000008</v>
      </c>
      <c r="C15" s="9">
        <f>[1]Input!V20/1000</f>
        <v>41429.516114999991</v>
      </c>
      <c r="D15" s="10">
        <f t="shared" si="0"/>
        <v>-6.3606299979108119E-2</v>
      </c>
    </row>
    <row r="16" spans="1:12" ht="21" x14ac:dyDescent="0.35">
      <c r="A16" s="5" t="s">
        <v>15</v>
      </c>
      <c r="B16" s="9"/>
      <c r="C16" s="12"/>
      <c r="D16" s="10"/>
    </row>
    <row r="17" spans="1:4" ht="18.75" x14ac:dyDescent="0.3">
      <c r="A17" s="8" t="s">
        <v>16</v>
      </c>
      <c r="B17" s="9">
        <f>[1]Input!Q21/1000</f>
        <v>45311.700622000004</v>
      </c>
      <c r="C17" s="9">
        <f>[1]Input!V21/1000</f>
        <v>40178.172399000003</v>
      </c>
      <c r="D17" s="10" t="str">
        <f>IFERROR((B17-#REF!)/#REF!,"-")</f>
        <v>-</v>
      </c>
    </row>
    <row r="18" spans="1:4" ht="18.75" x14ac:dyDescent="0.3">
      <c r="A18" s="8" t="s">
        <v>17</v>
      </c>
      <c r="B18" s="9">
        <f>[1]Input!Q22/1000</f>
        <v>6105.4626390000003</v>
      </c>
      <c r="C18" s="9">
        <f>[1]Input!V22/1000</f>
        <v>4686.3554350000004</v>
      </c>
      <c r="D18" s="10">
        <f>IFERROR((B18-C18)/C18,"-")</f>
        <v>0.3028168101380897</v>
      </c>
    </row>
    <row r="19" spans="1:4" ht="21" x14ac:dyDescent="0.35">
      <c r="A19" s="5" t="s">
        <v>18</v>
      </c>
      <c r="B19" s="9"/>
      <c r="C19" s="12"/>
      <c r="D19" s="10"/>
    </row>
    <row r="20" spans="1:4" ht="18.75" x14ac:dyDescent="0.3">
      <c r="A20" s="8" t="s">
        <v>19</v>
      </c>
      <c r="B20" s="9">
        <f>[1]Input!Q23/1000</f>
        <v>0</v>
      </c>
      <c r="C20" s="9">
        <f>[1]Input!V23/1000</f>
        <v>0</v>
      </c>
      <c r="D20" s="10" t="str">
        <f>IFERROR((B20-#REF!)/#REF!,"-")</f>
        <v>-</v>
      </c>
    </row>
    <row r="21" spans="1:4" ht="18.75" x14ac:dyDescent="0.3">
      <c r="A21" s="8" t="s">
        <v>20</v>
      </c>
      <c r="B21" s="9">
        <f>[1]Input!Q24/1000</f>
        <v>207.78310599999998</v>
      </c>
      <c r="C21" s="9">
        <f>[1]Input!V24/1000</f>
        <v>180.99663999999999</v>
      </c>
      <c r="D21" s="10">
        <f t="shared" ref="D21:D28" si="1">IFERROR((B21-C21)/C21,"-")</f>
        <v>0.14799427215886435</v>
      </c>
    </row>
    <row r="22" spans="1:4" ht="18.75" x14ac:dyDescent="0.3">
      <c r="A22" s="8" t="s">
        <v>21</v>
      </c>
      <c r="B22" s="9">
        <f>[1]Input!Q25/1000</f>
        <v>72.105624000000006</v>
      </c>
      <c r="C22" s="9">
        <f>[1]Input!V25/1000</f>
        <v>136.86602199999999</v>
      </c>
      <c r="D22" s="10">
        <f t="shared" si="1"/>
        <v>-0.4731663641104436</v>
      </c>
    </row>
    <row r="23" spans="1:4" ht="18.75" x14ac:dyDescent="0.3">
      <c r="A23" s="8" t="s">
        <v>22</v>
      </c>
      <c r="B23" s="9">
        <f>[1]Input!Q26/1000</f>
        <v>1308.4413100000002</v>
      </c>
      <c r="C23" s="9">
        <f>[1]Input!V26/1000</f>
        <v>621.43729800000006</v>
      </c>
      <c r="D23" s="10">
        <f t="shared" si="1"/>
        <v>1.1055081730868366</v>
      </c>
    </row>
    <row r="24" spans="1:4" ht="18.75" x14ac:dyDescent="0.3">
      <c r="A24" s="8" t="s">
        <v>23</v>
      </c>
      <c r="B24" s="9">
        <f>[1]Input!Q27/1000</f>
        <v>7.7495460000000005</v>
      </c>
      <c r="C24" s="9">
        <f>[1]Input!V27/1000</f>
        <v>3.635805</v>
      </c>
      <c r="D24" s="10">
        <f t="shared" si="1"/>
        <v>1.1314525944048157</v>
      </c>
    </row>
    <row r="25" spans="1:4" ht="37.5" x14ac:dyDescent="0.3">
      <c r="A25" s="11" t="s">
        <v>24</v>
      </c>
      <c r="B25" s="9">
        <f>[1]Input!Q28/1000</f>
        <v>45.786811</v>
      </c>
      <c r="C25" s="9">
        <f>[1]Input!V28/1000</f>
        <v>127.91474700000001</v>
      </c>
      <c r="D25" s="10">
        <f t="shared" si="1"/>
        <v>-0.64205213179994014</v>
      </c>
    </row>
    <row r="26" spans="1:4" ht="37.5" x14ac:dyDescent="0.3">
      <c r="A26" s="11" t="s">
        <v>25</v>
      </c>
      <c r="B26" s="9">
        <f>[1]Input!Q29/1000</f>
        <v>7253.2039179999992</v>
      </c>
      <c r="C26" s="9">
        <f>[1]Input!V29/1000</f>
        <v>7008.4926409999989</v>
      </c>
      <c r="D26" s="10">
        <f t="shared" si="1"/>
        <v>3.4916392088140083E-2</v>
      </c>
    </row>
    <row r="27" spans="1:4" ht="18.75" x14ac:dyDescent="0.3">
      <c r="A27" s="8" t="s">
        <v>26</v>
      </c>
      <c r="B27" s="9">
        <f>[1]Input!Q30/1000</f>
        <v>0.14730199999999999</v>
      </c>
      <c r="C27" s="9">
        <f>[1]Input!V30/1000</f>
        <v>91.413764</v>
      </c>
      <c r="D27" s="10">
        <f t="shared" si="1"/>
        <v>-0.99838862340248902</v>
      </c>
    </row>
    <row r="28" spans="1:4" ht="18.75" x14ac:dyDescent="0.3">
      <c r="A28" s="8" t="s">
        <v>27</v>
      </c>
      <c r="B28" s="9">
        <f>[1]Input!Q31/1000</f>
        <v>4107.0684370000008</v>
      </c>
      <c r="C28" s="9">
        <f>[1]Input!V31/1000</f>
        <v>3565.6968409999999</v>
      </c>
      <c r="D28" s="10">
        <f t="shared" si="1"/>
        <v>0.15182771282602173</v>
      </c>
    </row>
    <row r="29" spans="1:4" ht="21" x14ac:dyDescent="0.35">
      <c r="A29" s="5" t="s">
        <v>28</v>
      </c>
      <c r="B29" s="9"/>
      <c r="C29" s="12"/>
      <c r="D29" s="10"/>
    </row>
    <row r="30" spans="1:4" ht="18.75" x14ac:dyDescent="0.3">
      <c r="A30" s="8" t="s">
        <v>29</v>
      </c>
      <c r="B30" s="9">
        <f>[1]Input!Q32/1000</f>
        <v>206.13240599999997</v>
      </c>
      <c r="C30" s="9">
        <f>[1]Input!V32/1000</f>
        <v>153.60636500000001</v>
      </c>
      <c r="D30" s="10" t="str">
        <f>IFERROR((B30-#REF!)/#REF!,"-")</f>
        <v>-</v>
      </c>
    </row>
    <row r="31" spans="1:4" ht="18.75" x14ac:dyDescent="0.3">
      <c r="A31" s="8" t="s">
        <v>30</v>
      </c>
      <c r="B31" s="9">
        <f>[1]Input!Q33/1000</f>
        <v>149371.95344499999</v>
      </c>
      <c r="C31" s="9">
        <f>[1]Input!V33/1000</f>
        <v>173911.82327499997</v>
      </c>
      <c r="D31" s="10">
        <f>IFERROR((B31-C31)/C31,"-")</f>
        <v>-0.14110524154068607</v>
      </c>
    </row>
    <row r="32" spans="1:4" ht="18.75" x14ac:dyDescent="0.3">
      <c r="A32" s="8" t="s">
        <v>31</v>
      </c>
      <c r="B32" s="9">
        <f>[1]Input!Q34/1000</f>
        <v>3331.2941509999996</v>
      </c>
      <c r="C32" s="9">
        <f>[1]Input!V34/1000</f>
        <v>2421.4483270000001</v>
      </c>
      <c r="D32" s="10">
        <f>IFERROR((B32-C32)/C32,"-")</f>
        <v>0.37574447237006825</v>
      </c>
    </row>
    <row r="33" spans="1:4" ht="18.75" x14ac:dyDescent="0.3">
      <c r="A33" s="8" t="s">
        <v>32</v>
      </c>
      <c r="B33" s="9">
        <f>[1]Input!Q35/1000</f>
        <v>0</v>
      </c>
      <c r="C33" s="9">
        <f>[1]Input!V35/1000</f>
        <v>0</v>
      </c>
      <c r="D33" s="10" t="str">
        <f>IFERROR((B33-C33)/C33,"-")</f>
        <v>-</v>
      </c>
    </row>
    <row r="34" spans="1:4" ht="21" x14ac:dyDescent="0.35">
      <c r="A34" s="5" t="s">
        <v>33</v>
      </c>
      <c r="B34" s="9"/>
      <c r="C34" s="12"/>
      <c r="D34" s="10"/>
    </row>
    <row r="35" spans="1:4" ht="18.75" x14ac:dyDescent="0.3">
      <c r="A35" s="8" t="s">
        <v>34</v>
      </c>
      <c r="B35" s="9">
        <f>[1]Input!Q36/1000</f>
        <v>78.146124999999998</v>
      </c>
      <c r="C35" s="9">
        <f>[1]Input!V36/1000</f>
        <v>126.99957500000001</v>
      </c>
      <c r="D35" s="10" t="str">
        <f>IFERROR((B35-#REF!)/#REF!,"-")</f>
        <v>-</v>
      </c>
    </row>
    <row r="36" spans="1:4" ht="18.75" x14ac:dyDescent="0.3">
      <c r="A36" s="8" t="s">
        <v>35</v>
      </c>
      <c r="B36" s="9">
        <f>[1]Input!Q37/1000</f>
        <v>2051.0172820000003</v>
      </c>
      <c r="C36" s="9">
        <f>[1]Input!V37/1000</f>
        <v>1841.9355619999999</v>
      </c>
      <c r="D36" s="13">
        <f>IFERROR((B36-C36)/C36,"-")</f>
        <v>0.11351196226049105</v>
      </c>
    </row>
    <row r="37" spans="1:4" ht="37.5" x14ac:dyDescent="0.3">
      <c r="A37" s="11" t="s">
        <v>36</v>
      </c>
      <c r="B37" s="9">
        <f>[1]Input!Q38/1000</f>
        <v>333.81116099999997</v>
      </c>
      <c r="C37" s="9">
        <f>[1]Input!V38/1000</f>
        <v>320.377343</v>
      </c>
      <c r="D37" s="10">
        <f>IFERROR((B37-C37)/C37,"-")</f>
        <v>4.1931236067464281E-2</v>
      </c>
    </row>
    <row r="38" spans="1:4" ht="21" x14ac:dyDescent="0.35">
      <c r="A38" s="5" t="s">
        <v>37</v>
      </c>
      <c r="B38" s="9"/>
      <c r="C38" s="12"/>
      <c r="D38" s="10"/>
    </row>
    <row r="39" spans="1:4" ht="18.75" x14ac:dyDescent="0.3">
      <c r="A39" s="8" t="s">
        <v>38</v>
      </c>
      <c r="B39" s="9">
        <f>[1]Input!Q39/1000</f>
        <v>625.26709600000004</v>
      </c>
      <c r="C39" s="9">
        <f>[1]Input!V39/1000</f>
        <v>774.97993400000007</v>
      </c>
      <c r="D39" s="10" t="str">
        <f>IFERROR((B39-#REF!)/#REF!,"-")</f>
        <v>-</v>
      </c>
    </row>
    <row r="40" spans="1:4" ht="18.75" x14ac:dyDescent="0.3">
      <c r="A40" s="8" t="s">
        <v>39</v>
      </c>
      <c r="B40" s="9">
        <f>[1]Input!Q40/1000</f>
        <v>1430.008188</v>
      </c>
      <c r="C40" s="9">
        <f>[1]Input!V40/1000</f>
        <v>1719.3790319999998</v>
      </c>
      <c r="D40" s="10">
        <f t="shared" ref="D40:D47" si="2">IFERROR((B40-C40)/C40,"-")</f>
        <v>-0.16829962365156947</v>
      </c>
    </row>
    <row r="41" spans="1:4" ht="18.75" x14ac:dyDescent="0.3">
      <c r="A41" s="8" t="s">
        <v>40</v>
      </c>
      <c r="B41" s="9">
        <f>[1]Input!Q41/1000</f>
        <v>14318.639756999999</v>
      </c>
      <c r="C41" s="9">
        <f>[1]Input!V41/1000</f>
        <v>13597.033916999999</v>
      </c>
      <c r="D41" s="10">
        <f t="shared" si="2"/>
        <v>5.3070827388155307E-2</v>
      </c>
    </row>
    <row r="42" spans="1:4" ht="18.75" x14ac:dyDescent="0.3">
      <c r="A42" s="8" t="s">
        <v>41</v>
      </c>
      <c r="B42" s="9">
        <f>[1]Input!Q42/1000</f>
        <v>37570.379843999996</v>
      </c>
      <c r="C42" s="9">
        <f>[1]Input!V42/1000</f>
        <v>29877.815827999995</v>
      </c>
      <c r="D42" s="10">
        <f t="shared" si="2"/>
        <v>0.25746741529850764</v>
      </c>
    </row>
    <row r="43" spans="1:4" ht="37.5" x14ac:dyDescent="0.3">
      <c r="A43" s="11" t="s">
        <v>42</v>
      </c>
      <c r="B43" s="9">
        <f>[1]Input!Q43/1000</f>
        <v>30481.433560000001</v>
      </c>
      <c r="C43" s="9">
        <f>[1]Input!V43/1000</f>
        <v>25295.50964</v>
      </c>
      <c r="D43" s="10">
        <f t="shared" si="2"/>
        <v>0.2050136167962181</v>
      </c>
    </row>
    <row r="44" spans="1:4" ht="18.75" x14ac:dyDescent="0.3">
      <c r="A44" s="8" t="s">
        <v>43</v>
      </c>
      <c r="B44" s="9">
        <f>[1]Input!Q44/1000</f>
        <v>152.19989299999997</v>
      </c>
      <c r="C44" s="9">
        <f>[1]Input!V44/1000</f>
        <v>197.632688</v>
      </c>
      <c r="D44" s="10">
        <f t="shared" si="2"/>
        <v>-0.22988502286625798</v>
      </c>
    </row>
    <row r="45" spans="1:4" ht="18.75" x14ac:dyDescent="0.3">
      <c r="A45" s="8" t="s">
        <v>44</v>
      </c>
      <c r="B45" s="9">
        <f>[1]Input!Q45/1000</f>
        <v>536.820875</v>
      </c>
      <c r="C45" s="9">
        <f>[1]Input!V45/1000</f>
        <v>633.30708100000004</v>
      </c>
      <c r="D45" s="10">
        <f t="shared" si="2"/>
        <v>-0.15235295624303943</v>
      </c>
    </row>
    <row r="46" spans="1:4" ht="18.75" x14ac:dyDescent="0.3">
      <c r="A46" s="8" t="s">
        <v>45</v>
      </c>
      <c r="B46" s="9">
        <f>[1]Input!Q46/1000</f>
        <v>13736.274164999999</v>
      </c>
      <c r="C46" s="9">
        <f>[1]Input!V46/1000</f>
        <v>12810.068317000001</v>
      </c>
      <c r="D46" s="10">
        <f t="shared" si="2"/>
        <v>7.2302959287956908E-2</v>
      </c>
    </row>
    <row r="47" spans="1:4" ht="19.5" thickBot="1" x14ac:dyDescent="0.35">
      <c r="A47" s="14" t="s">
        <v>46</v>
      </c>
      <c r="B47" s="15">
        <f>[1]Input!Q47/1000</f>
        <v>12832.573453999999</v>
      </c>
      <c r="C47" s="15">
        <f>[1]Input!V47/1000</f>
        <v>8497.7859959999987</v>
      </c>
      <c r="D47" s="16">
        <f t="shared" si="2"/>
        <v>0.51010786339411618</v>
      </c>
    </row>
    <row r="48" spans="1:4" ht="21" x14ac:dyDescent="0.35">
      <c r="A48" s="5" t="s">
        <v>47</v>
      </c>
      <c r="B48" s="17"/>
      <c r="C48" s="17"/>
      <c r="D48" s="10"/>
    </row>
    <row r="49" spans="1:4" ht="18.75" x14ac:dyDescent="0.3">
      <c r="A49" s="8" t="s">
        <v>48</v>
      </c>
      <c r="B49" s="9">
        <f>[1]Input!Q48/1000</f>
        <v>240.52081199999998</v>
      </c>
      <c r="C49" s="9">
        <f>[1]Input!V48/1000</f>
        <v>194.62207000000001</v>
      </c>
      <c r="D49" s="10">
        <f t="shared" ref="D49:D57" si="3">IFERROR((B49-C49)/C49,"-")</f>
        <v>0.23583523698006073</v>
      </c>
    </row>
    <row r="50" spans="1:4" ht="18.75" x14ac:dyDescent="0.3">
      <c r="A50" s="8" t="s">
        <v>49</v>
      </c>
      <c r="B50" s="9">
        <f>[1]Input!Q49/1000</f>
        <v>6631.155495</v>
      </c>
      <c r="C50" s="9">
        <f>[1]Input!V49/1000</f>
        <v>5288.5861210000003</v>
      </c>
      <c r="D50" s="10">
        <f t="shared" si="3"/>
        <v>0.25386168311959678</v>
      </c>
    </row>
    <row r="51" spans="1:4" ht="18.75" x14ac:dyDescent="0.3">
      <c r="A51" s="8" t="s">
        <v>50</v>
      </c>
      <c r="B51" s="9">
        <f>[1]Input!Q50/1000</f>
        <v>19178.663709</v>
      </c>
      <c r="C51" s="9">
        <f>[1]Input!V50/1000</f>
        <v>16951.684630000003</v>
      </c>
      <c r="D51" s="10">
        <f t="shared" si="3"/>
        <v>0.13137213956062116</v>
      </c>
    </row>
    <row r="52" spans="1:4" ht="18.75" x14ac:dyDescent="0.3">
      <c r="A52" s="8" t="s">
        <v>51</v>
      </c>
      <c r="B52" s="9">
        <f>[1]Input!Q51/1000</f>
        <v>17218.266020000003</v>
      </c>
      <c r="C52" s="9">
        <f>[1]Input!V51/1000</f>
        <v>14950.921079</v>
      </c>
      <c r="D52" s="10">
        <f t="shared" si="3"/>
        <v>0.15165252555474365</v>
      </c>
    </row>
    <row r="53" spans="1:4" ht="18.75" x14ac:dyDescent="0.3">
      <c r="A53" s="8" t="s">
        <v>52</v>
      </c>
      <c r="B53" s="9">
        <f>[1]Input!Q52/1000</f>
        <v>8502.9396130000023</v>
      </c>
      <c r="C53" s="9">
        <f>[1]Input!V52/1000</f>
        <v>8123.6462660000007</v>
      </c>
      <c r="D53" s="10">
        <f t="shared" si="3"/>
        <v>4.6690037278883358E-2</v>
      </c>
    </row>
    <row r="54" spans="1:4" ht="18.75" x14ac:dyDescent="0.3">
      <c r="A54" s="8" t="s">
        <v>53</v>
      </c>
      <c r="B54" s="9">
        <f>[1]Input!Q53/1000</f>
        <v>29091.359272000002</v>
      </c>
      <c r="C54" s="9">
        <f>[1]Input!V53/1000</f>
        <v>24064.728192999999</v>
      </c>
      <c r="D54" s="10">
        <f t="shared" si="3"/>
        <v>0.20887961163268653</v>
      </c>
    </row>
    <row r="55" spans="1:4" ht="18.75" x14ac:dyDescent="0.3">
      <c r="A55" s="8" t="s">
        <v>54</v>
      </c>
      <c r="B55" s="9">
        <f>[1]Input!Q54/1000</f>
        <v>16500.663811999999</v>
      </c>
      <c r="C55" s="9">
        <f>[1]Input!V54/1000</f>
        <v>9646.7064210000008</v>
      </c>
      <c r="D55" s="10">
        <f t="shared" si="3"/>
        <v>0.7104971470967083</v>
      </c>
    </row>
    <row r="56" spans="1:4" ht="18.75" x14ac:dyDescent="0.3">
      <c r="A56" s="8" t="s">
        <v>55</v>
      </c>
      <c r="B56" s="9">
        <f>[1]Input!Q55/1000</f>
        <v>7564.3014059999996</v>
      </c>
      <c r="C56" s="9">
        <f>[1]Input!V55/1000</f>
        <v>9194.5836799999997</v>
      </c>
      <c r="D56" s="10">
        <f t="shared" si="3"/>
        <v>-0.17730898219417807</v>
      </c>
    </row>
    <row r="57" spans="1:4" ht="18.75" x14ac:dyDescent="0.3">
      <c r="A57" s="8" t="s">
        <v>56</v>
      </c>
      <c r="B57" s="9">
        <f>[1]Input!Q56/1000</f>
        <v>60228.594332999994</v>
      </c>
      <c r="C57" s="9">
        <f>[1]Input!V56/1000</f>
        <v>63000.190157999998</v>
      </c>
      <c r="D57" s="10">
        <f t="shared" si="3"/>
        <v>-4.3993451734812845E-2</v>
      </c>
    </row>
    <row r="58" spans="1:4" ht="21" x14ac:dyDescent="0.35">
      <c r="A58" s="5" t="s">
        <v>57</v>
      </c>
      <c r="B58" s="9"/>
      <c r="C58" s="12"/>
      <c r="D58" s="10"/>
    </row>
    <row r="59" spans="1:4" ht="18.75" x14ac:dyDescent="0.3">
      <c r="A59" s="8" t="s">
        <v>58</v>
      </c>
      <c r="B59" s="9">
        <f>[1]Input!Q57/1000</f>
        <v>12550.019054999999</v>
      </c>
      <c r="C59" s="9">
        <f>[1]Input!V57/1000</f>
        <v>15173.826394000002</v>
      </c>
      <c r="D59" s="10" t="str">
        <f>IFERROR((B59-#REF!)/#REF!,"-")</f>
        <v>-</v>
      </c>
    </row>
    <row r="60" spans="1:4" ht="18.75" x14ac:dyDescent="0.3">
      <c r="A60" s="8" t="s">
        <v>59</v>
      </c>
      <c r="B60" s="9">
        <f>[1]Input!Q58/1000</f>
        <v>9268.8061720000005</v>
      </c>
      <c r="C60" s="9">
        <f>[1]Input!V58/1000</f>
        <v>8333.0110719999993</v>
      </c>
      <c r="D60" s="10">
        <f t="shared" ref="D60:D67" si="4">IFERROR((B60-C60)/C60,"-")</f>
        <v>0.11229975478424532</v>
      </c>
    </row>
    <row r="61" spans="1:4" ht="18.75" x14ac:dyDescent="0.3">
      <c r="A61" s="8" t="s">
        <v>60</v>
      </c>
      <c r="B61" s="9">
        <f>[1]Input!Q59/1000</f>
        <v>4235.4148039999991</v>
      </c>
      <c r="C61" s="9">
        <f>[1]Input!V59/1000</f>
        <v>3018.0986390000003</v>
      </c>
      <c r="D61" s="10">
        <f t="shared" si="4"/>
        <v>0.40333876079124353</v>
      </c>
    </row>
    <row r="62" spans="1:4" ht="18.75" x14ac:dyDescent="0.3">
      <c r="A62" s="11" t="s">
        <v>61</v>
      </c>
      <c r="B62" s="9">
        <f>[1]Input!Q60/1000</f>
        <v>40860.228114999998</v>
      </c>
      <c r="C62" s="9">
        <f>[1]Input!V60/1000</f>
        <v>33345.148527000005</v>
      </c>
      <c r="D62" s="10">
        <f t="shared" si="4"/>
        <v>0.22537250304688056</v>
      </c>
    </row>
    <row r="63" spans="1:4" ht="18.75" x14ac:dyDescent="0.3">
      <c r="A63" s="8" t="s">
        <v>62</v>
      </c>
      <c r="B63" s="9">
        <f>[1]Input!Q61/1000</f>
        <v>17080.484469999999</v>
      </c>
      <c r="C63" s="9">
        <f>[1]Input!V61/1000</f>
        <v>12651.04357</v>
      </c>
      <c r="D63" s="13">
        <f t="shared" si="4"/>
        <v>0.35012454707718627</v>
      </c>
    </row>
    <row r="64" spans="1:4" ht="37.5" x14ac:dyDescent="0.3">
      <c r="A64" s="11" t="s">
        <v>63</v>
      </c>
      <c r="B64" s="9">
        <f>[1]Input!Q62/1000</f>
        <v>27730.862028</v>
      </c>
      <c r="C64" s="9">
        <f>[1]Input!V62/1000</f>
        <v>23582.696585000002</v>
      </c>
      <c r="D64" s="13">
        <f t="shared" si="4"/>
        <v>0.17589869029814334</v>
      </c>
    </row>
    <row r="65" spans="1:4" ht="56.25" x14ac:dyDescent="0.3">
      <c r="A65" s="11" t="s">
        <v>64</v>
      </c>
      <c r="B65" s="9">
        <f>[1]Input!Q63/1000</f>
        <v>53477.747176999997</v>
      </c>
      <c r="C65" s="9">
        <f>[1]Input!V63/1000</f>
        <v>53724.39996599999</v>
      </c>
      <c r="D65" s="10">
        <f t="shared" si="4"/>
        <v>-4.5910757338581557E-3</v>
      </c>
    </row>
    <row r="66" spans="1:4" ht="18.75" x14ac:dyDescent="0.3">
      <c r="A66" s="8" t="s">
        <v>65</v>
      </c>
      <c r="B66" s="9">
        <f>[1]Input!Q64/1000</f>
        <v>91918.916272999995</v>
      </c>
      <c r="C66" s="9">
        <f>[1]Input!V64/1000</f>
        <v>83656.879081000006</v>
      </c>
      <c r="D66" s="10">
        <f t="shared" si="4"/>
        <v>9.8761001877685953E-2</v>
      </c>
    </row>
    <row r="67" spans="1:4" ht="18.75" x14ac:dyDescent="0.3">
      <c r="A67" s="8" t="s">
        <v>66</v>
      </c>
      <c r="B67" s="9">
        <f>[1]Input!Q65/1000</f>
        <v>6654.2409779999998</v>
      </c>
      <c r="C67" s="9">
        <f>[1]Input!V65/1000</f>
        <v>11015.280226999999</v>
      </c>
      <c r="D67" s="10">
        <f t="shared" si="4"/>
        <v>-0.39590815295923926</v>
      </c>
    </row>
    <row r="68" spans="1:4" ht="21" x14ac:dyDescent="0.35">
      <c r="A68" s="5" t="s">
        <v>67</v>
      </c>
      <c r="B68" s="9"/>
      <c r="C68" s="12"/>
      <c r="D68" s="10"/>
    </row>
    <row r="69" spans="1:4" ht="37.5" x14ac:dyDescent="0.3">
      <c r="A69" s="11" t="s">
        <v>68</v>
      </c>
      <c r="B69" s="9">
        <f>[1]Input!Q66/1000</f>
        <v>6451.0241700000006</v>
      </c>
      <c r="C69" s="9">
        <f>[1]Input!V66/1000</f>
        <v>5446.922552</v>
      </c>
      <c r="D69" s="10" t="str">
        <f>IFERROR((B69-#REF!)/#REF!,"-")</f>
        <v>-</v>
      </c>
    </row>
    <row r="70" spans="1:4" ht="37.5" x14ac:dyDescent="0.3">
      <c r="A70" s="11" t="s">
        <v>69</v>
      </c>
      <c r="B70" s="9">
        <f>[1]Input!Q67/1000</f>
        <v>38463.233569999997</v>
      </c>
      <c r="C70" s="9">
        <f>[1]Input!V67/1000</f>
        <v>35084.472822999996</v>
      </c>
      <c r="D70" s="10">
        <f t="shared" ref="D70:D76" si="5">IFERROR((B70-C70)/C70,"-")</f>
        <v>9.6303591735459049E-2</v>
      </c>
    </row>
    <row r="71" spans="1:4" ht="18.75" x14ac:dyDescent="0.3">
      <c r="A71" s="8" t="s">
        <v>70</v>
      </c>
      <c r="B71" s="9">
        <f>[1]Input!Q68/1000</f>
        <v>2762.7578330000001</v>
      </c>
      <c r="C71" s="9">
        <f>[1]Input!V68/1000</f>
        <v>2360.9620269999996</v>
      </c>
      <c r="D71" s="10">
        <f t="shared" si="5"/>
        <v>0.17018308698109383</v>
      </c>
    </row>
    <row r="72" spans="1:4" ht="18.75" x14ac:dyDescent="0.3">
      <c r="A72" s="8" t="s">
        <v>71</v>
      </c>
      <c r="B72" s="9">
        <f>[1]Input!Q69/1000</f>
        <v>73473.32708599999</v>
      </c>
      <c r="C72" s="9">
        <f>[1]Input!V69/1000</f>
        <v>66089.839278999993</v>
      </c>
      <c r="D72" s="10">
        <f t="shared" si="5"/>
        <v>0.11171895540296913</v>
      </c>
    </row>
    <row r="73" spans="1:4" ht="18.75" x14ac:dyDescent="0.3">
      <c r="A73" s="8" t="s">
        <v>72</v>
      </c>
      <c r="B73" s="9">
        <f>[1]Input!Q70/1000</f>
        <v>3425.2251940000001</v>
      </c>
      <c r="C73" s="9">
        <f>[1]Input!V70/1000</f>
        <v>2870.1623749999999</v>
      </c>
      <c r="D73" s="10">
        <f t="shared" si="5"/>
        <v>0.19339073769301998</v>
      </c>
    </row>
    <row r="74" spans="1:4" ht="18.75" x14ac:dyDescent="0.3">
      <c r="A74" s="8" t="s">
        <v>73</v>
      </c>
      <c r="B74" s="9">
        <f>[1]Input!Q71/1000</f>
        <v>21199.089760999999</v>
      </c>
      <c r="C74" s="9">
        <f>[1]Input!V71/1000</f>
        <v>17913.113634000001</v>
      </c>
      <c r="D74" s="10">
        <f t="shared" si="5"/>
        <v>0.18343969642234884</v>
      </c>
    </row>
    <row r="75" spans="1:4" ht="37.5" x14ac:dyDescent="0.3">
      <c r="A75" s="11" t="s">
        <v>74</v>
      </c>
      <c r="B75" s="9">
        <f>[1]Input!Q72/1000</f>
        <v>29152.291803</v>
      </c>
      <c r="C75" s="9">
        <f>[1]Input!V72/1000</f>
        <v>26559.948732000001</v>
      </c>
      <c r="D75" s="10">
        <f t="shared" si="5"/>
        <v>9.7603466676751835E-2</v>
      </c>
    </row>
    <row r="76" spans="1:4" ht="18.75" x14ac:dyDescent="0.3">
      <c r="A76" s="8" t="s">
        <v>75</v>
      </c>
      <c r="B76" s="9">
        <f>[1]Input!Q73/1000</f>
        <v>114045.99225200001</v>
      </c>
      <c r="C76" s="9">
        <f>[1]Input!V73/1000</f>
        <v>91916.078754999995</v>
      </c>
      <c r="D76" s="10">
        <f t="shared" si="5"/>
        <v>0.24076215822899436</v>
      </c>
    </row>
    <row r="77" spans="1:4" ht="21" x14ac:dyDescent="0.35">
      <c r="A77" s="5" t="s">
        <v>76</v>
      </c>
      <c r="B77" s="9"/>
      <c r="C77" s="12"/>
      <c r="D77" s="10"/>
    </row>
    <row r="78" spans="1:4" ht="18.75" x14ac:dyDescent="0.3">
      <c r="A78" s="8" t="s">
        <v>77</v>
      </c>
      <c r="B78" s="9">
        <f>[1]Input!Q74/1000</f>
        <v>887.21061199999997</v>
      </c>
      <c r="C78" s="9">
        <f>[1]Input!V74/1000</f>
        <v>864.399857</v>
      </c>
      <c r="D78" s="10" t="str">
        <f>IFERROR((B78-#REF!)/#REF!,"-")</f>
        <v>-</v>
      </c>
    </row>
    <row r="79" spans="1:4" ht="18.75" x14ac:dyDescent="0.3">
      <c r="A79" s="8" t="s">
        <v>78</v>
      </c>
      <c r="B79" s="9">
        <f>[1]Input!Q75/1000</f>
        <v>23146.684247000001</v>
      </c>
      <c r="C79" s="9">
        <f>[1]Input!V75/1000</f>
        <v>43855.249980000008</v>
      </c>
      <c r="D79" s="10">
        <f t="shared" ref="D79:D83" si="6">IFERROR((B79-C79)/C79,"-")</f>
        <v>-0.47220266085460821</v>
      </c>
    </row>
    <row r="80" spans="1:4" ht="18.75" x14ac:dyDescent="0.3">
      <c r="A80" s="8" t="s">
        <v>79</v>
      </c>
      <c r="B80" s="9">
        <f>[1]Input!Q76/1000</f>
        <v>176.11074599999998</v>
      </c>
      <c r="C80" s="9">
        <f>[1]Input!V76/1000</f>
        <v>150.34540100000001</v>
      </c>
      <c r="D80" s="10">
        <f t="shared" si="6"/>
        <v>0.17137434752659955</v>
      </c>
    </row>
    <row r="81" spans="1:4" ht="18.75" x14ac:dyDescent="0.3">
      <c r="A81" s="8" t="s">
        <v>80</v>
      </c>
      <c r="B81" s="9">
        <f>[1]Input!Q77/1000</f>
        <v>19887.780183999999</v>
      </c>
      <c r="C81" s="9">
        <f>[1]Input!V77/1000</f>
        <v>14169.400013</v>
      </c>
      <c r="D81" s="10">
        <f t="shared" si="6"/>
        <v>0.40357249888870073</v>
      </c>
    </row>
    <row r="82" spans="1:4" ht="19.5" thickBot="1" x14ac:dyDescent="0.35">
      <c r="A82" s="8" t="s">
        <v>81</v>
      </c>
      <c r="B82" s="9"/>
      <c r="C82" s="9"/>
      <c r="D82" s="10" t="str">
        <f t="shared" si="6"/>
        <v>-</v>
      </c>
    </row>
    <row r="83" spans="1:4" ht="21.75" thickBot="1" x14ac:dyDescent="0.4">
      <c r="A83" s="18" t="s">
        <v>82</v>
      </c>
      <c r="B83" s="19">
        <f>[1]Input!Q78/1000</f>
        <v>1330193.2091760002</v>
      </c>
      <c r="C83" s="19">
        <f>[1]Input!V78/1000</f>
        <v>1242643.2276659999</v>
      </c>
      <c r="D83" s="20">
        <f t="shared" si="6"/>
        <v>7.0454640206297534E-2</v>
      </c>
    </row>
  </sheetData>
  <mergeCells count="3">
    <mergeCell ref="A1:D1"/>
    <mergeCell ref="A2:C2"/>
    <mergeCell ref="B3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SITC rev4 (2digit)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Ebanks, Narnia</dc:creator>
  <cp:lastModifiedBy>Ebanks, Narnia</cp:lastModifiedBy>
  <dcterms:created xsi:type="dcterms:W3CDTF">2026-01-29T20:57:14Z</dcterms:created>
  <dcterms:modified xsi:type="dcterms:W3CDTF">2026-01-29T21:11:22Z</dcterms:modified>
</cp:coreProperties>
</file>